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<sst xmlns="http://schemas.openxmlformats.org/spreadsheetml/2006/main" count="30" uniqueCount="30">
  <si>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>Proposed crop</t>
  </si>
  <si>
    <t>Oats</t>
  </si>
  <si>
    <t>Project outline</t>
  </si>
  <si>
    <t>Number of acres to be planted</t>
  </si>
  <si>
    <t>Animal units to be fed</t>
  </si>
  <si>
    <t>Estimated residual (percent)</t>
  </si>
  <si>
    <t>Input costs</t>
  </si>
  <si>
    <t>units</t>
  </si>
  <si>
    <t>price per unit</t>
  </si>
  <si>
    <t>project cost</t>
  </si>
  <si>
    <t>Seed per pound or bag</t>
  </si>
  <si>
    <t>Fertilizer per bag or ton</t>
  </si>
  <si>
    <t>Machinery operation per hour</t>
  </si>
  <si>
    <t>Equipment rental per day</t>
  </si>
  <si>
    <t>Total input costs</t>
  </si>
  <si>
    <t>Yield calculations</t>
  </si>
  <si>
    <t>per acre</t>
  </si>
  <si>
    <t>project total</t>
  </si>
  <si>
    <t>yield cost/acre</t>
  </si>
  <si>
    <t>yield cost/project</t>
  </si>
  <si>
    <t>DM yield projection</t>
  </si>
  <si>
    <t>Available DM (yield - residue)</t>
  </si>
  <si>
    <t>Herd feed requirements</t>
  </si>
  <si>
    <t>DM per day</t>
  </si>
  <si>
    <t>Days of feed</t>
  </si>
  <si>
    <t>Days per acre</t>
  </si>
  <si>
    <t>Cost per day</t>
  </si>
  <si>
    <t>Maintenance .03 liveweight</t>
  </si>
  <si>
    <t>Growth .04 liveweight</t>
  </si>
  <si>
    <t>Ewe nursing twins or triplets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</si>
</sst>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name val="Arial"/>
    </font>
    <font/>
    <font>
      <b/>
    </font>
    <font>
      <i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borderId="0" fillId="0" fontId="0" numFmtId="0"/>
  </cellStyleXfs>
  <cellXfs count="9">
    <xf borderId="0" fillId="0" fontId="0" numFmtId="0"/>
    <xf borderId="1" fillId="0" fontId="1" numFmtId="0" xfId="0" applyAlignment="1" applyFont="1">
      <alignment/>
    </xf>
    <xf borderId="1" fillId="2" fontId="2" numFmtId="0" xfId="0" applyAlignment="1" applyFill="1" applyFont="1">
      <alignment horizontal="center" vertical="center"/>
    </xf>
    <xf borderId="1" fillId="0" fontId="3" numFmtId="0" xfId="0" applyAlignment="1" applyFont="1">
      <alignment/>
    </xf>
    <xf borderId="1" fillId="2" fontId="1" numFmtId="0" xfId="0" applyAlignment="1" applyFont="1">
      <alignment/>
    </xf>
    <xf borderId="1" fillId="2" fontId="1" numFmtId="164" xfId="0" applyAlignment="1" applyFont="1" applyNumberFormat="1">
      <alignment/>
    </xf>
    <xf borderId="1" fillId="0" fontId="1" numFmtId="164" xfId="0" applyFont="1" applyNumberFormat="1"/>
    <xf borderId="1" fillId="2" fontId="1" numFmtId="0" xfId="0" applyFont="1"/>
    <xf borderId="1" fillId="2" fontId="1" numFmtId="164" xfId="0" applyFont="1" applyNumberFormat="1"/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6.29"/>
  </cols>
  <sheetData>
    <row r="1">
      <c r="A1" s="1" t="s">
        <v>0</v>
      </c>
    </row>
    <row r="2" ht="30.75" customHeight="1">
      <c r="A2" s="2" t="s">
        <v>1</v>
      </c>
    </row>
    <row r="3">
      <c r="A3" s="3" t="s">
        <v>2</v>
      </c>
    </row>
    <row r="4">
      <c r="A4" s="1" t="s">
        <v>3</v>
      </c>
      <c r="B4" s="4">
        <v>10.0</v>
      </c>
    </row>
    <row r="5">
      <c r="A5" s="1" t="s">
        <v>4</v>
      </c>
      <c r="B5" s="4">
        <v>15.0</v>
      </c>
    </row>
    <row r="6">
      <c r="A6" s="1" t="s">
        <v>5</v>
      </c>
      <c r="B6" s="4">
        <v>25.0</v>
      </c>
    </row>
    <row r="7">
      <c r="A7" s="1"/>
    </row>
    <row r="8">
      <c r="A8" s="3" t="s">
        <v>6</v>
      </c>
      <c r="B8" s="1" t="s">
        <v>7</v>
      </c>
      <c r="C8" s="1" t="s">
        <v>8</v>
      </c>
      <c r="D8" s="1" t="s">
        <v>9</v>
      </c>
    </row>
    <row r="9">
      <c r="A9" s="1" t="s">
        <v>10</v>
      </c>
      <c r="B9" s="4">
        <v>20.0</v>
      </c>
      <c r="C9" s="5">
        <v>30.0</v>
      </c>
      <c r="D9" s="6" t="str">
        <f t="shared" ref="D9:D12" si="1">B9*C9</f>
        <v>$600.00</v>
      </c>
    </row>
    <row r="10">
      <c r="A10" s="1" t="s">
        <v>11</v>
      </c>
      <c r="B10" s="7"/>
      <c r="C10" s="8"/>
      <c r="D10" s="6" t="str">
        <f t="shared" si="1"/>
        <v>$0.00</v>
      </c>
    </row>
    <row r="11">
      <c r="A11" s="1" t="s">
        <v>12</v>
      </c>
      <c r="B11" s="4">
        <v>10.0</v>
      </c>
      <c r="C11" s="5">
        <v>45.0</v>
      </c>
      <c r="D11" s="6" t="str">
        <f t="shared" si="1"/>
        <v>$450.00</v>
      </c>
    </row>
    <row r="12">
      <c r="A12" s="1" t="s">
        <v>13</v>
      </c>
      <c r="B12" s="4">
        <v>1.0</v>
      </c>
      <c r="C12" s="5">
        <v>60.0</v>
      </c>
      <c r="D12" s="6" t="str">
        <f t="shared" si="1"/>
        <v>$60.00</v>
      </c>
    </row>
    <row r="14">
      <c r="C14" s="1" t="s">
        <v>14</v>
      </c>
      <c r="D14" s="6" t="str">
        <f>sum(D9:D12)</f>
        <v>$1,110.00</v>
      </c>
    </row>
    <row r="15">
      <c r="B15" s="1"/>
      <c r="C15" s="1"/>
    </row>
    <row r="16">
      <c r="A16" s="3" t="s">
        <v>15</v>
      </c>
      <c r="B16" s="1" t="s">
        <v>16</v>
      </c>
      <c r="C16" s="1" t="s">
        <v>17</v>
      </c>
      <c r="D16" s="1" t="s">
        <v>18</v>
      </c>
      <c r="E16" s="1" t="s">
        <v>19</v>
      </c>
    </row>
    <row r="17">
      <c r="A17" s="1" t="s">
        <v>20</v>
      </c>
      <c r="B17" s="4">
        <v>4000.0</v>
      </c>
      <c r="C17" t="str">
        <f>B17*B4</f>
        <v>40000</v>
      </c>
      <c r="D17" s="6" t="str">
        <f>D14/B17</f>
        <v>$0.28</v>
      </c>
      <c r="E17" s="6" t="str">
        <f>D14/C17</f>
        <v>$0.03</v>
      </c>
    </row>
    <row r="18">
      <c r="A18" s="1" t="s">
        <v>21</v>
      </c>
      <c r="B18" t="str">
        <f>B17-(B17*(B6/100))</f>
        <v>3000</v>
      </c>
      <c r="C18" t="str">
        <f>B18*B4</f>
        <v>30000</v>
      </c>
      <c r="D18" s="6" t="str">
        <f>D14/B18</f>
        <v>$0.37</v>
      </c>
      <c r="E18" s="6" t="str">
        <f>D14/C18</f>
        <v>$0.04</v>
      </c>
    </row>
    <row r="19">
      <c r="B19" s="1"/>
      <c r="C19" s="1"/>
    </row>
    <row r="20">
      <c r="A20" s="1" t="s">
        <v>22</v>
      </c>
      <c r="B20" s="1" t="s">
        <v>23</v>
      </c>
      <c r="C20" s="1" t="s">
        <v>24</v>
      </c>
      <c r="D20" s="1" t="s">
        <v>25</v>
      </c>
      <c r="E20" s="1" t="s">
        <v>26</v>
      </c>
    </row>
    <row r="21">
      <c r="A21" s="1" t="s">
        <v>27</v>
      </c>
      <c r="B21" s="1" t="str">
        <f>B5*1000*0.03</f>
        <v>450</v>
      </c>
      <c r="C21" s="1" t="str">
        <f>C18/B21</f>
        <v>66.66666667</v>
      </c>
      <c r="D21" t="str">
        <f>C21/B4</f>
        <v>6.666666667</v>
      </c>
      <c r="E21" s="6" t="str">
        <f>D14/C21</f>
        <v>$16.65</v>
      </c>
    </row>
    <row r="22">
      <c r="A22" s="1" t="s">
        <v>28</v>
      </c>
      <c r="B22" s="1" t="str">
        <f>B5*0.04*1000</f>
        <v>600</v>
      </c>
      <c r="C22" s="1" t="str">
        <f>C18/B22</f>
        <v>50</v>
      </c>
      <c r="D22" t="str">
        <f>C22/B4</f>
        <v>5</v>
      </c>
      <c r="E22" s="6" t="str">
        <f>D14/C22</f>
        <v>$22.20</v>
      </c>
    </row>
    <row r="23">
      <c r="A23" s="1" t="s">
        <v>29</v>
      </c>
      <c r="B23" s="1" t="str">
        <f>B5*0.05*1000</f>
        <v>750</v>
      </c>
      <c r="C23" s="1" t="str">
        <f>C18/B23</f>
        <v>40</v>
      </c>
      <c r="D23" t="str">
        <f>C23/B4</f>
        <v>4</v>
      </c>
      <c r="E23" s="6" t="str">
        <f>D14/C23</f>
        <v>$27.75</v>
      </c>
    </row>
  </sheetData>
  <drawing r:id="rId1"/>
</worksheet>
</file>